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brandtlab/Box/Papers/2021 09 24 KwangWoo paper supplement data/"/>
    </mc:Choice>
  </mc:AlternateContent>
  <xr:revisionPtr revIDLastSave="0" documentId="13_ncr:1_{33F6B4D6-6D33-E84F-9D69-E389B7EE9A41}" xr6:coauthVersionLast="47" xr6:coauthVersionMax="47" xr10:uidLastSave="{00000000-0000-0000-0000-000000000000}"/>
  <bookViews>
    <workbookView xWindow="3480" yWindow="2100" windowWidth="39580" windowHeight="22660" xr2:uid="{289D9F60-5BF1-9B46-BF16-FB5CDD67B60C}"/>
  </bookViews>
  <sheets>
    <sheet name="Sheet1" sheetId="1" r:id="rId1"/>
  </sheets>
  <definedNames>
    <definedName name="_xlchart.v1.0" hidden="1">(Sheet1!$I$22,Sheet1!$I$26,Sheet1!$I$30,Sheet1!$I$34)</definedName>
    <definedName name="_xlchart.v1.1" hidden="1">(Sheet1!$I$6,Sheet1!$I$10,Sheet1!$I$14,Sheet1!$I$18)</definedName>
    <definedName name="_xlchart.v1.10" hidden="1">(Sheet1!$I$22,Sheet1!$I$26,Sheet1!$I$30,Sheet1!$I$34)</definedName>
    <definedName name="_xlchart.v1.11" hidden="1">(Sheet1!$I$6,Sheet1!$I$10,Sheet1!$I$14,Sheet1!$I$18)</definedName>
    <definedName name="_xlchart.v1.2" hidden="1">(Sheet1!$I$22,Sheet1!$I$26,Sheet1!$I$30,Sheet1!$I$34)</definedName>
    <definedName name="_xlchart.v1.3" hidden="1">(Sheet1!$I$6,Sheet1!$I$10,Sheet1!$I$14,Sheet1!$I$18)</definedName>
    <definedName name="_xlchart.v1.4" hidden="1">(Sheet1!$I$22,Sheet1!$I$26,Sheet1!$I$30,Sheet1!$I$34)</definedName>
    <definedName name="_xlchart.v1.5" hidden="1">(Sheet1!$I$6,Sheet1!$I$10,Sheet1!$I$14,Sheet1!$I$18)</definedName>
    <definedName name="_xlchart.v1.6" hidden="1">(Sheet1!$I$22,Sheet1!$I$26,Sheet1!$I$30,Sheet1!$I$34)</definedName>
    <definedName name="_xlchart.v1.7" hidden="1">(Sheet1!$I$6,Sheet1!$I$10,Sheet1!$I$14,Sheet1!$I$18)</definedName>
    <definedName name="_xlchart.v1.8" hidden="1">(Sheet1!$I$22,Sheet1!$I$26,Sheet1!$I$30,Sheet1!$I$34)</definedName>
    <definedName name="_xlchart.v1.9" hidden="1">(Sheet1!$I$6,Sheet1!$I$10,Sheet1!$I$14,Sheet1!$I$18)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3" i="1"/>
  <c r="F3" i="1" l="1"/>
  <c r="F12" i="1"/>
  <c r="F14" i="1"/>
  <c r="F15" i="1"/>
  <c r="F26" i="1"/>
  <c r="F28" i="1"/>
  <c r="F27" i="1"/>
  <c r="F29" i="1"/>
  <c r="F31" i="1"/>
  <c r="F32" i="1"/>
  <c r="F23" i="1"/>
  <c r="F21" i="1"/>
  <c r="G28" i="1"/>
  <c r="H28" i="1"/>
  <c r="G29" i="1"/>
  <c r="H29" i="1"/>
  <c r="F30" i="1"/>
  <c r="G30" i="1"/>
  <c r="H30" i="1"/>
  <c r="G31" i="1"/>
  <c r="H31" i="1"/>
  <c r="G32" i="1"/>
  <c r="F33" i="1"/>
  <c r="G33" i="1"/>
  <c r="H33" i="1"/>
  <c r="F34" i="1"/>
  <c r="G34" i="1"/>
  <c r="H34" i="1"/>
  <c r="H27" i="1"/>
  <c r="J30" i="1" s="1"/>
  <c r="G27" i="1"/>
  <c r="F20" i="1"/>
  <c r="G20" i="1"/>
  <c r="H20" i="1"/>
  <c r="G21" i="1"/>
  <c r="H21" i="1"/>
  <c r="F22" i="1"/>
  <c r="G22" i="1"/>
  <c r="H22" i="1"/>
  <c r="G23" i="1"/>
  <c r="H23" i="1"/>
  <c r="J26" i="1" s="1"/>
  <c r="F24" i="1"/>
  <c r="G24" i="1"/>
  <c r="H24" i="1"/>
  <c r="F25" i="1"/>
  <c r="G25" i="1"/>
  <c r="H25" i="1"/>
  <c r="G26" i="1"/>
  <c r="H26" i="1"/>
  <c r="H19" i="1"/>
  <c r="J22" i="1" s="1"/>
  <c r="G19" i="1"/>
  <c r="F19" i="1"/>
  <c r="F16" i="1"/>
  <c r="G16" i="1"/>
  <c r="H16" i="1"/>
  <c r="F17" i="1"/>
  <c r="G17" i="1"/>
  <c r="H17" i="1"/>
  <c r="F18" i="1"/>
  <c r="G18" i="1"/>
  <c r="H18" i="1"/>
  <c r="H15" i="1"/>
  <c r="J18" i="1" s="1"/>
  <c r="G15" i="1"/>
  <c r="F4" i="1"/>
  <c r="G4" i="1"/>
  <c r="H4" i="1"/>
  <c r="F5" i="1"/>
  <c r="G5" i="1"/>
  <c r="H5" i="1"/>
  <c r="F6" i="1"/>
  <c r="G6" i="1"/>
  <c r="H6" i="1"/>
  <c r="F7" i="1"/>
  <c r="G7" i="1"/>
  <c r="H7" i="1"/>
  <c r="J10" i="1" s="1"/>
  <c r="F8" i="1"/>
  <c r="G8" i="1"/>
  <c r="H8" i="1"/>
  <c r="F9" i="1"/>
  <c r="G9" i="1"/>
  <c r="H9" i="1"/>
  <c r="F10" i="1"/>
  <c r="G10" i="1"/>
  <c r="H10" i="1"/>
  <c r="F11" i="1"/>
  <c r="G11" i="1"/>
  <c r="H11" i="1"/>
  <c r="J14" i="1" s="1"/>
  <c r="G12" i="1"/>
  <c r="H12" i="1"/>
  <c r="F13" i="1"/>
  <c r="G13" i="1"/>
  <c r="H13" i="1"/>
  <c r="G14" i="1"/>
  <c r="H14" i="1"/>
  <c r="G3" i="1"/>
  <c r="J6" i="1"/>
  <c r="J34" i="1" l="1"/>
  <c r="I34" i="1"/>
  <c r="I30" i="1"/>
  <c r="I22" i="1"/>
  <c r="I6" i="1"/>
  <c r="I26" i="1"/>
  <c r="I18" i="1"/>
  <c r="I10" i="1"/>
  <c r="I14" i="1"/>
</calcChain>
</file>

<file path=xl/sharedStrings.xml><?xml version="1.0" encoding="utf-8"?>
<sst xmlns="http://schemas.openxmlformats.org/spreadsheetml/2006/main" count="91" uniqueCount="62">
  <si>
    <t>ATP Results</t>
  </si>
  <si>
    <t>08 27 2019</t>
  </si>
  <si>
    <t>09 20 2019</t>
  </si>
  <si>
    <t>10 07 2019</t>
  </si>
  <si>
    <t>ATP relative to time 0 of each genotype</t>
  </si>
  <si>
    <t>1_WT_0h</t>
  </si>
  <si>
    <t>2_WT_2h</t>
  </si>
  <si>
    <t>3_WT_4h</t>
  </si>
  <si>
    <t>4_WT_6h</t>
  </si>
  <si>
    <t>5_SARM1KO_0h</t>
  </si>
  <si>
    <t>6_SARM1KO_2h</t>
  </si>
  <si>
    <t>7_SARM1KO_4h</t>
  </si>
  <si>
    <t>8_SARM1KO_6h</t>
  </si>
  <si>
    <t>ave</t>
  </si>
  <si>
    <t>std</t>
  </si>
  <si>
    <t>&gt; summary(anova_two_way)</t>
  </si>
  <si>
    <t xml:space="preserve">              Df Sum Sq Mean Sq F value   Pr(&gt;F)    </t>
  </si>
  <si>
    <t>---</t>
  </si>
  <si>
    <t>Signif. codes:  0 ‘***’ 0.001 ‘**’ 0.01 ‘*’ 0.05 ‘.’ 0.1 ‘ ’ 1</t>
  </si>
  <si>
    <t xml:space="preserve">&gt; </t>
  </si>
  <si>
    <t>&gt; TukeyHSD(anova_two_way, which = "genotype")</t>
  </si>
  <si>
    <t xml:space="preserve">  Tukey multiple comparisons of means</t>
  </si>
  <si>
    <t xml:space="preserve">    95% family-wise confidence level</t>
  </si>
  <si>
    <t>Fit: aov(formula = ATP ~ genotype + time + genotype:time, data = data)</t>
  </si>
  <si>
    <t>$genotype</t>
  </si>
  <si>
    <t>&gt; TukeyHSD(anova_two_way, which = "genotype:time")</t>
  </si>
  <si>
    <t>$`genotype:time`</t>
  </si>
  <si>
    <t>genotype       1  6.315   6.315  78.859 7.24e-14 ***</t>
  </si>
  <si>
    <t>time           3  1.637   0.546   6.816 0.000349 ***</t>
  </si>
  <si>
    <t>genotype:time  3  6.327   2.109  26.336 3.00e-12 ***</t>
  </si>
  <si>
    <t xml:space="preserve">Residuals     88  7.047   0.080                     </t>
  </si>
  <si>
    <t xml:space="preserve">                      diff       lwr       upr p adj</t>
  </si>
  <si>
    <t>02_SARM1KO-01_WT 0.5129433 0.3981529 0.6277336     0</t>
  </si>
  <si>
    <t xml:space="preserve">                                     diff         lwr         upr     p adj</t>
  </si>
  <si>
    <t>02_SARM1KO:0h-01_WT:0h       2.499988e-10 -0.35871242  0.35871242 1.0000000</t>
  </si>
  <si>
    <t>01_WT:2h-01_WT:0h           -2.943975e-01 -0.65310990  0.06431494 0.1895005</t>
  </si>
  <si>
    <t>02_SARM1KO:2h-01_WT:0h      -2.171748e-01 -0.57588725  0.14153759 0.5681739</t>
  </si>
  <si>
    <t>01_WT:4h-01_WT:0h           -6.766100e-01 -1.03532241 -0.31789757 0.0000022</t>
  </si>
  <si>
    <t>02_SARM1KO:4h-01_WT:0h       3.544794e-02 -0.32326448  0.39416036 0.9999865</t>
  </si>
  <si>
    <t>01_WT:6h-01_WT:0h           -9.431151e-01 -1.30182753 -0.58440268 0.0000000</t>
  </si>
  <si>
    <t>02_SARM1KO:6h-01_WT:0h       3.193774e-01 -0.03933503  0.67808981 0.1176301</t>
  </si>
  <si>
    <t>01_WT:2h-02_SARM1KO:0h      -2.943975e-01 -0.65310990  0.06431494 0.1895005</t>
  </si>
  <si>
    <t>02_SARM1KO:2h-02_SARM1KO:0h -2.171748e-01 -0.57588725  0.14153759 0.5681739</t>
  </si>
  <si>
    <t>01_WT:4h-02_SARM1KO:0h      -6.766100e-01 -1.03532241 -0.31789757 0.0000022</t>
  </si>
  <si>
    <t>02_SARM1KO:4h-02_SARM1KO:0h  3.544794e-02 -0.32326449  0.39416036 0.9999865</t>
  </si>
  <si>
    <t>01_WT:6h-02_SARM1KO:0h      -9.431151e-01 -1.30182753 -0.58440268 0.0000000</t>
  </si>
  <si>
    <t>02_SARM1KO:6h-02_SARM1KO:0h  3.193774e-01 -0.03933503  0.67808981 0.1176301</t>
  </si>
  <si>
    <t>02_SARM1KO:2h-01_WT:2h       7.722265e-02 -0.28148977  0.43593507 0.9976040</t>
  </si>
  <si>
    <t>01_WT:4h-01_WT:2h           -3.822125e-01 -0.74092493 -0.02350009 0.0283780</t>
  </si>
  <si>
    <t>02_SARM1KO:4h-01_WT:2h       3.298454e-01 -0.02886700  0.68855784 0.0948104</t>
  </si>
  <si>
    <t>01_WT:6h-01_WT:2h           -6.487176e-01 -1.00743005 -0.29000520 0.0000061</t>
  </si>
  <si>
    <t>02_SARM1KO:6h-01_WT:2h       6.137749e-01  0.25506245  0.97248730 0.0000217</t>
  </si>
  <si>
    <t>01_WT:4h-02_SARM1KO:2h      -4.594352e-01 -0.81814758 -0.10072274 0.0034439</t>
  </si>
  <si>
    <t>02_SARM1KO:4h-02_SARM1KO:2h  2.526228e-01 -0.10608965  0.61133519 0.3697903</t>
  </si>
  <si>
    <t>01_WT:6h-02_SARM1KO:2h      -7.259403e-01 -1.08465270 -0.36722785 0.0000003</t>
  </si>
  <si>
    <t>02_SARM1KO:6h-02_SARM1KO:2h  5.365522e-01  0.17783980  0.89526464 0.0003078</t>
  </si>
  <si>
    <t>02_SARM1KO:4h-01_WT:4h       7.120579e-01  0.35334551  1.07077035 0.0000006</t>
  </si>
  <si>
    <t>01_WT:6h-01_WT:4h           -2.665051e-01 -0.62521754  0.09220731 0.3017420</t>
  </si>
  <si>
    <t>02_SARM1KO:6h-01_WT:4h       9.959874e-01  0.63727496  1.35469980 0.0000000</t>
  </si>
  <si>
    <t>01_WT:6h-02_SARM1KO:4h      -9.785630e-01 -1.33727547 -0.61985062 0.0000000</t>
  </si>
  <si>
    <t>02_SARM1KO:6h-02_SARM1KO:4h  2.839295e-01 -0.07478297  0.64264188 0.2275996</t>
  </si>
  <si>
    <t>02_SARM1KO:6h-01_WT:6h       1.262492e+00  0.90378007  1.62120492 0.0000000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</si>
</sst>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Calibri (Body)"/>
    </font>
    <font>
      <sz val="12"/>
      <color theme="4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(Sheet1!$J$6,Sheet1!$J$10,Sheet1!$J$14,Sheet1!$J$18)</c:f>
                <c:numCache>
                  <c:formatCode>General</c:formatCode>
                  <c:ptCount val="4"/>
                  <c:pt idx="0">
                    <c:v>6.7603347004965383E-2</c:v>
                  </c:pt>
                  <c:pt idx="1">
                    <c:v>0.10880419676702875</c:v>
                  </c:pt>
                  <c:pt idx="2">
                    <c:v>6.2866973973863816E-2</c:v>
                  </c:pt>
                  <c:pt idx="3">
                    <c:v>1.3666061412110284E-2</c:v>
                  </c:pt>
                </c:numCache>
              </c:numRef>
            </c:plus>
            <c:minus>
              <c:numRef>
                <c:f>(Sheet1!$J$6,Sheet1!$J$10,Sheet1!$J$14,Sheet1!$J$18)</c:f>
                <c:numCache>
                  <c:formatCode>General</c:formatCode>
                  <c:ptCount val="4"/>
                  <c:pt idx="0">
                    <c:v>6.7603347004965383E-2</c:v>
                  </c:pt>
                  <c:pt idx="1">
                    <c:v>0.10880419676702875</c:v>
                  </c:pt>
                  <c:pt idx="2">
                    <c:v>6.2866973973863816E-2</c:v>
                  </c:pt>
                  <c:pt idx="3">
                    <c:v>1.3666061412110284E-2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4"/>
              <c:pt idx="0">
                <c:v>0</c:v>
              </c:pt>
              <c:pt idx="1">
                <c:v>2</c:v>
              </c:pt>
              <c:pt idx="2">
                <c:v>4</c:v>
              </c:pt>
              <c:pt idx="3">
                <c:v>6</c:v>
              </c:pt>
            </c:numLit>
          </c:cat>
          <c:val>
            <c:numRef>
              <c:f>(Sheet1!$I$6,Sheet1!$I$10,Sheet1!$I$14,Sheet1!$I$18)</c:f>
              <c:numCache>
                <c:formatCode>General</c:formatCode>
                <c:ptCount val="4"/>
                <c:pt idx="0">
                  <c:v>1</c:v>
                </c:pt>
                <c:pt idx="1">
                  <c:v>0.70560251846986344</c:v>
                </c:pt>
                <c:pt idx="2">
                  <c:v>0.32339000902983456</c:v>
                </c:pt>
                <c:pt idx="3">
                  <c:v>5.6884895373619203E-2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9-5C4C-AF3E-E5FC909FD24C}"/>
            </c:ext>
          </c:extLst>
        </c:ser>
        <c:ser>
          <c:idx val="1"/>
          <c:order val="1"/>
          <c:tx>
            <c:v>SARM1KO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(Sheet1!$J$22,Sheet1!$J$26,Sheet1!$J$30,Sheet1!$J$34)</c:f>
                <c:numCache>
                  <c:formatCode>General</c:formatCode>
                  <c:ptCount val="4"/>
                  <c:pt idx="0">
                    <c:v>4.8750497162793359E-2</c:v>
                  </c:pt>
                  <c:pt idx="1">
                    <c:v>7.3847080903598011E-2</c:v>
                  </c:pt>
                  <c:pt idx="2">
                    <c:v>5.97901776090973E-2</c:v>
                  </c:pt>
                  <c:pt idx="3">
                    <c:v>0.14639391191505233</c:v>
                  </c:pt>
                </c:numCache>
              </c:numRef>
            </c:plus>
            <c:minus>
              <c:numRef>
                <c:f>(Sheet1!$J$22,Sheet1!$J$26,Sheet1!$J$30,Sheet1!$J$34)</c:f>
                <c:numCache>
                  <c:formatCode>General</c:formatCode>
                  <c:ptCount val="4"/>
                  <c:pt idx="0">
                    <c:v>4.8750497162793359E-2</c:v>
                  </c:pt>
                  <c:pt idx="1">
                    <c:v>7.3847080903598011E-2</c:v>
                  </c:pt>
                  <c:pt idx="2">
                    <c:v>5.97901776090973E-2</c:v>
                  </c:pt>
                  <c:pt idx="3">
                    <c:v>0.14639391191505233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4"/>
              <c:pt idx="0">
                <c:v>0</c:v>
              </c:pt>
              <c:pt idx="1">
                <c:v>2</c:v>
              </c:pt>
              <c:pt idx="2">
                <c:v>4</c:v>
              </c:pt>
              <c:pt idx="3">
                <c:v>6</c:v>
              </c:pt>
            </c:numLit>
          </c:cat>
          <c:val>
            <c:numRef>
              <c:f>(Sheet1!$I$22,Sheet1!$I$26,Sheet1!$I$30,Sheet1!$I$34)</c:f>
              <c:numCache>
                <c:formatCode>General</c:formatCode>
                <c:ptCount val="4"/>
                <c:pt idx="0">
                  <c:v>1</c:v>
                </c:pt>
                <c:pt idx="1">
                  <c:v>0.78282516949708703</c:v>
                </c:pt>
                <c:pt idx="2">
                  <c:v>1.0354479379579729</c:v>
                </c:pt>
                <c:pt idx="3">
                  <c:v>1.3193773910839546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9-5C4C-AF3E-E5FC909FD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431584"/>
        <c:axId val="427465808"/>
      </c:barChart>
      <c:catAx>
        <c:axId val="427431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hr post axotomy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JP"/>
          </a:p>
        </c:txPr>
        <c:crossAx val="427465808"/>
        <c:crosses val="autoZero"/>
        <c:auto val="1"/>
        <c:lblAlgn val="ctr"/>
        <c:lblOffset val="100"/>
        <c:noMultiLvlLbl val="0"/>
      </c:catAx>
      <c:valAx>
        <c:axId val="427465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ATP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JP"/>
          </a:p>
        </c:txPr>
        <c:crossAx val="42743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203200</xdr:colOff>
      <xdr:row>6</xdr:row>
      <xdr:rowOff>50800</xdr:rowOff>
    </xdr:from>
    <xdr:to>
      <xdr:col>17</xdr:col>
      <xdr:colOff>247650</xdr:colOff>
      <xdr:row>28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97CD52-DE19-2045-8C7B-87426A06C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C5186-3B23-E647-A903-F0779735FE82}">
  <dimension ref="A1:U56"/>
  <sheetViews>
    <sheetView tabSelected="1" workbookViewId="0">
      <selection activeCell="H44" sqref="H44"/>
    </sheetView>
  </sheetViews>
  <sheetFormatPr baseColWidth="10" defaultRowHeight="16" x14ac:dyDescent="0.2"/>
  <sheetData>
    <row r="1" spans="1:21" x14ac:dyDescent="0.2">
      <c r="A1" t="s">
        <v>1</v>
      </c>
      <c r="B1" t="s">
        <v>2</v>
      </c>
      <c r="C1" t="s">
        <v>3</v>
      </c>
    </row>
    <row r="2" spans="1:21" x14ac:dyDescent="0.2">
      <c r="A2" t="s">
        <v>0</v>
      </c>
      <c r="B2" t="s">
        <v>0</v>
      </c>
      <c r="C2" t="s">
        <v>0</v>
      </c>
      <c r="E2" t="s">
        <v>4</v>
      </c>
      <c r="I2" t="s">
        <v>13</v>
      </c>
      <c r="J2" t="s">
        <v>14</v>
      </c>
      <c r="U2" t="s">
        <v>15</v>
      </c>
    </row>
    <row r="3" spans="1:21" x14ac:dyDescent="0.2">
      <c r="A3">
        <v>230.00354117587582</v>
      </c>
      <c r="B3">
        <v>26.528939261463766</v>
      </c>
      <c r="C3">
        <v>14.730778797798182</v>
      </c>
      <c r="E3" t="s">
        <v>5</v>
      </c>
      <c r="F3">
        <f>A3/AVERAGE($A$3:$A$6)</f>
        <v>0.644646213669398</v>
      </c>
      <c r="G3">
        <f>B3/AVERAGE($B$3:$B$6)</f>
        <v>0.94332915215800683</v>
      </c>
      <c r="H3">
        <f>C3/AVERAGE($C$3:$C$6)</f>
        <v>0.95850197016341732</v>
      </c>
      <c r="U3" t="s">
        <v>16</v>
      </c>
    </row>
    <row r="4" spans="1:21" x14ac:dyDescent="0.2">
      <c r="A4">
        <v>565.17874386824212</v>
      </c>
      <c r="B4">
        <v>24.639889789054987</v>
      </c>
      <c r="C4">
        <v>15.288173896615458</v>
      </c>
      <c r="E4" t="s">
        <v>5</v>
      </c>
      <c r="F4">
        <f>A4/AVERAGE($A$3:$A$6)</f>
        <v>1.5840640340510681</v>
      </c>
      <c r="G4">
        <f>B4/AVERAGE($B$3:$B$6)</f>
        <v>0.87615739607575549</v>
      </c>
      <c r="H4">
        <f>C4/AVERAGE($C$3:$C$6)</f>
        <v>0.99477054141205001</v>
      </c>
      <c r="U4" s="3" t="s">
        <v>27</v>
      </c>
    </row>
    <row r="5" spans="1:21" x14ac:dyDescent="0.2">
      <c r="A5">
        <v>381.37092360364812</v>
      </c>
      <c r="B5">
        <v>29.909757011764118</v>
      </c>
      <c r="C5">
        <v>15.090480813075789</v>
      </c>
      <c r="E5" t="s">
        <v>5</v>
      </c>
      <c r="F5">
        <f>A5/AVERAGE($A$3:$A$6)</f>
        <v>1.0688936381057736</v>
      </c>
      <c r="G5">
        <f>B5/AVERAGE($B$3:$B$6)</f>
        <v>1.0635459429825187</v>
      </c>
      <c r="H5">
        <f>C5/AVERAGE($C$3:$C$6)</f>
        <v>0.98190705247765808</v>
      </c>
      <c r="U5" t="s">
        <v>28</v>
      </c>
    </row>
    <row r="6" spans="1:21" x14ac:dyDescent="0.2">
      <c r="A6">
        <v>250.60814775992961</v>
      </c>
      <c r="B6">
        <v>31.412114350292491</v>
      </c>
      <c r="C6">
        <v>16.364738716848084</v>
      </c>
      <c r="E6" t="s">
        <v>5</v>
      </c>
      <c r="F6">
        <f>A6/AVERAGE($A$3:$A$6)</f>
        <v>0.70239611417376036</v>
      </c>
      <c r="G6">
        <f>B6/AVERAGE($B$3:$B$6)</f>
        <v>1.116967508783719</v>
      </c>
      <c r="H6">
        <f>C6/AVERAGE($C$3:$C$6)</f>
        <v>1.0648204359468749</v>
      </c>
      <c r="I6">
        <f>AVERAGE(F3:H6)</f>
        <v>1</v>
      </c>
      <c r="J6">
        <f>STDEV(F3:H6)/SQRT(12)</f>
        <v>6.7603347004965383E-2</v>
      </c>
      <c r="U6" t="s">
        <v>29</v>
      </c>
    </row>
    <row r="7" spans="1:21" x14ac:dyDescent="0.2">
      <c r="A7">
        <v>53.586283557221392</v>
      </c>
      <c r="B7">
        <v>32.609358994865211</v>
      </c>
      <c r="C7">
        <v>12.295651989222545</v>
      </c>
      <c r="E7" t="s">
        <v>6</v>
      </c>
      <c r="F7">
        <f>A7/AVERAGE($A$3:$A$6)</f>
        <v>0.15018983891801357</v>
      </c>
      <c r="G7">
        <f>B7/AVERAGE($B$3:$B$6)</f>
        <v>1.1595397264046123</v>
      </c>
      <c r="H7">
        <f>C7/AVERAGE($C$3:$C$6)</f>
        <v>0.80005319595696611</v>
      </c>
      <c r="U7" t="s">
        <v>30</v>
      </c>
    </row>
    <row r="8" spans="1:21" x14ac:dyDescent="0.2">
      <c r="A8">
        <v>77.238549228535476</v>
      </c>
      <c r="B8">
        <v>31.313094474762476</v>
      </c>
      <c r="C8">
        <v>13.151212371282588</v>
      </c>
      <c r="E8" t="s">
        <v>6</v>
      </c>
      <c r="F8">
        <f>A8/AVERAGE($A$3:$A$6)</f>
        <v>0.21648161613050521</v>
      </c>
      <c r="G8">
        <f>B8/AVERAGE($B$3:$B$6)</f>
        <v>1.1134465110419733</v>
      </c>
      <c r="H8">
        <f>C8/AVERAGE($C$3:$C$6)</f>
        <v>0.8557227788795535</v>
      </c>
      <c r="U8" t="s">
        <v>17</v>
      </c>
    </row>
    <row r="9" spans="1:21" x14ac:dyDescent="0.2">
      <c r="A9">
        <v>92.373831620765145</v>
      </c>
      <c r="B9">
        <v>29.886062613178382</v>
      </c>
      <c r="C9">
        <v>11.922744156055947</v>
      </c>
      <c r="E9" t="s">
        <v>6</v>
      </c>
      <c r="F9">
        <f>A9/AVERAGE($A$3:$A$6)</f>
        <v>0.25890227816503969</v>
      </c>
      <c r="G9">
        <f>B9/AVERAGE($B$3:$B$6)</f>
        <v>1.0627034058306</v>
      </c>
      <c r="H9">
        <f>C9/AVERAGE($C$3:$C$6)</f>
        <v>0.77578883779329721</v>
      </c>
      <c r="U9" t="s">
        <v>18</v>
      </c>
    </row>
    <row r="10" spans="1:21" x14ac:dyDescent="0.2">
      <c r="A10">
        <v>97.762475248380198</v>
      </c>
      <c r="B10">
        <v>27.915468510046807</v>
      </c>
      <c r="C10">
        <v>12.414165022797579</v>
      </c>
      <c r="E10" t="s">
        <v>6</v>
      </c>
      <c r="F10">
        <f>A10/AVERAGE($A$3:$A$6)</f>
        <v>0.27400538785455314</v>
      </c>
      <c r="G10">
        <f>B10/AVERAGE($B$3:$B$6)</f>
        <v>0.9926320454104357</v>
      </c>
      <c r="H10">
        <f>C10/AVERAGE($C$3:$C$6)</f>
        <v>0.80776459925281174</v>
      </c>
      <c r="I10">
        <f>AVERAGE(F7:H10)</f>
        <v>0.70560251846986344</v>
      </c>
      <c r="J10">
        <f>STDEV(F7:H10)/SQRT(12)</f>
        <v>0.10880419676702875</v>
      </c>
      <c r="U10" t="s">
        <v>19</v>
      </c>
    </row>
    <row r="11" spans="1:21" x14ac:dyDescent="0.2">
      <c r="A11">
        <v>20.5722696082188</v>
      </c>
      <c r="B11">
        <v>15.7566280492891</v>
      </c>
      <c r="C11">
        <v>7.0686221363686457</v>
      </c>
      <c r="E11" t="s">
        <v>7</v>
      </c>
      <c r="F11">
        <f>A11/AVERAGE($A$3:$A$6)</f>
        <v>5.765926751268325E-2</v>
      </c>
      <c r="G11">
        <f>B11/AVERAGE($B$3:$B$6)</f>
        <v>0.56028197856354223</v>
      </c>
      <c r="H11">
        <f>C11/AVERAGE($C$3:$C$6)</f>
        <v>0.45994093978675432</v>
      </c>
      <c r="U11" t="s">
        <v>20</v>
      </c>
    </row>
    <row r="12" spans="1:21" x14ac:dyDescent="0.2">
      <c r="A12">
        <v>20.94121544619497</v>
      </c>
      <c r="B12">
        <v>10.925962215260165</v>
      </c>
      <c r="C12">
        <v>4.9083814272286128</v>
      </c>
      <c r="E12" t="s">
        <v>7</v>
      </c>
      <c r="F12">
        <f>A12/AVERAGE($A$3:$A$6)</f>
        <v>5.8693336537379494E-2</v>
      </c>
      <c r="G12">
        <f>B12/AVERAGE($B$3:$B$6)</f>
        <v>0.38851077200826989</v>
      </c>
      <c r="H12">
        <f>C12/AVERAGE($C$3:$C$6)</f>
        <v>0.31937844786694947</v>
      </c>
      <c r="U12" t="s">
        <v>21</v>
      </c>
    </row>
    <row r="13" spans="1:21" x14ac:dyDescent="0.2">
      <c r="A13">
        <v>17.205931807046646</v>
      </c>
      <c r="B13">
        <v>11.708059542874494</v>
      </c>
      <c r="C13">
        <v>6.4950114189200665</v>
      </c>
      <c r="E13" t="s">
        <v>7</v>
      </c>
      <c r="F13">
        <f>A13/AVERAGE($A$3:$A$6)</f>
        <v>4.8224208789833418E-2</v>
      </c>
      <c r="G13">
        <f>B13/AVERAGE($B$3:$B$6)</f>
        <v>0.41632097586497552</v>
      </c>
      <c r="H13">
        <f>C13/AVERAGE($C$3:$C$6)</f>
        <v>0.42261725104441206</v>
      </c>
      <c r="U13" t="s">
        <v>22</v>
      </c>
    </row>
    <row r="14" spans="1:21" x14ac:dyDescent="0.2">
      <c r="A14">
        <v>8.6376345926130593</v>
      </c>
      <c r="B14">
        <v>14.555987978270936</v>
      </c>
      <c r="C14">
        <v>9.3326189741935419</v>
      </c>
      <c r="E14" t="s">
        <v>7</v>
      </c>
      <c r="F14">
        <f>A14/AVERAGE($A$3:$A$6)</f>
        <v>2.4209272634328687E-2</v>
      </c>
      <c r="G14">
        <f>B14/AVERAGE($B$3:$B$6)</f>
        <v>0.51758902468861212</v>
      </c>
      <c r="H14">
        <f>C14/AVERAGE($C$3:$C$6)</f>
        <v>0.60725463306027405</v>
      </c>
      <c r="I14">
        <f>AVERAGE(F11:H14)</f>
        <v>0.32339000902983456</v>
      </c>
      <c r="J14">
        <f>STDEV(F11:H14)/SQRT(12)</f>
        <v>6.2866973973863816E-2</v>
      </c>
    </row>
    <row r="15" spans="1:21" x14ac:dyDescent="0.2">
      <c r="A15" t="e">
        <v>#DIV/0!</v>
      </c>
      <c r="B15" t="e">
        <v>#DIV/0!</v>
      </c>
      <c r="C15" t="e">
        <v>#DIV/0!</v>
      </c>
      <c r="E15" t="s">
        <v>8</v>
      </c>
      <c r="F15">
        <f>A16/AVERAGE($A$3:$A$6)</f>
        <v>8.2205719630541602E-3</v>
      </c>
      <c r="G15">
        <f>B16/AVERAGE($B$3:$B$6)</f>
        <v>6.8995138253924754E-2</v>
      </c>
      <c r="H15">
        <f>C16/AVERAGE($C$3:$C$6)</f>
        <v>0.16619730096491445</v>
      </c>
      <c r="U15" t="s">
        <v>23</v>
      </c>
    </row>
    <row r="16" spans="1:21" x14ac:dyDescent="0.2">
      <c r="A16">
        <v>2.9330206583098621</v>
      </c>
      <c r="B16">
        <v>1.9403278568116169</v>
      </c>
      <c r="C16">
        <v>2.5542103756843013</v>
      </c>
      <c r="E16" t="s">
        <v>8</v>
      </c>
      <c r="F16">
        <f>A17/AVERAGE($A$3:$A$6)</f>
        <v>4.9280677516580313E-3</v>
      </c>
      <c r="G16">
        <f>B17/AVERAGE($B$3:$B$6)</f>
        <v>5.1266693444428559E-2</v>
      </c>
      <c r="H16">
        <f>C17/AVERAGE($C$3:$C$6)</f>
        <v>8.6105152299240151E-2</v>
      </c>
    </row>
    <row r="17" spans="1:21" x14ac:dyDescent="0.2">
      <c r="A17">
        <v>1.7582869642313248</v>
      </c>
      <c r="B17">
        <v>1.4417565633501386</v>
      </c>
      <c r="C17">
        <v>1.3233107404615749</v>
      </c>
      <c r="E17" t="s">
        <v>8</v>
      </c>
      <c r="F17">
        <f>A18/AVERAGE($A$3:$A$6)</f>
        <v>5.4481729553345747E-3</v>
      </c>
      <c r="G17">
        <f>B18/AVERAGE($B$3:$B$6)</f>
        <v>6.8874125670777997E-2</v>
      </c>
      <c r="H17">
        <f>C18/AVERAGE($C$3:$C$6)</f>
        <v>6.5951903024753039E-2</v>
      </c>
      <c r="U17" t="s">
        <v>24</v>
      </c>
    </row>
    <row r="18" spans="1:21" x14ac:dyDescent="0.2">
      <c r="A18">
        <v>1.9438554762197537</v>
      </c>
      <c r="B18">
        <v>1.9369246592523883</v>
      </c>
      <c r="C18">
        <v>1.0135846612666186</v>
      </c>
      <c r="E18" t="s">
        <v>8</v>
      </c>
      <c r="F18">
        <f>A19/AVERAGE($A$3:$A$6)</f>
        <v>2.9277570596787069E-3</v>
      </c>
      <c r="G18">
        <f>B19/AVERAGE($B$3:$B$6)</f>
        <v>7.3454829267426483E-2</v>
      </c>
      <c r="H18">
        <f>C19/AVERAGE($C$3:$C$6)</f>
        <v>8.0249031828239448E-2</v>
      </c>
      <c r="I18">
        <f>AVERAGE(F15:H18)</f>
        <v>5.6884895373619203E-2</v>
      </c>
      <c r="J18">
        <f>STDEV(F15:H18)/SQRT(12)</f>
        <v>1.3666061412110284E-2</v>
      </c>
      <c r="U18" t="s">
        <v>31</v>
      </c>
    </row>
    <row r="19" spans="1:21" x14ac:dyDescent="0.2">
      <c r="A19">
        <v>1.0445954341308175</v>
      </c>
      <c r="B19">
        <v>2.0657462982447363</v>
      </c>
      <c r="C19">
        <v>1.2333107008613835</v>
      </c>
      <c r="E19" t="s">
        <v>9</v>
      </c>
      <c r="F19">
        <f>A20/AVERAGE($A$20:$A$23)</f>
        <v>1.2355388825115439</v>
      </c>
      <c r="G19">
        <f>B20/AVERAGE($B$20:$B$23)</f>
        <v>0.91196723094633247</v>
      </c>
      <c r="H19">
        <f>C20/AVERAGE($C$20:$C$23)</f>
        <v>0.99823609016846515</v>
      </c>
      <c r="U19" t="s">
        <v>32</v>
      </c>
    </row>
    <row r="20" spans="1:21" x14ac:dyDescent="0.2">
      <c r="A20">
        <v>134.23837625838226</v>
      </c>
      <c r="B20">
        <v>25.223495729253322</v>
      </c>
      <c r="C20">
        <v>11.736243490433884</v>
      </c>
      <c r="E20" t="s">
        <v>9</v>
      </c>
      <c r="F20">
        <f>A21/AVERAGE($A$20:$A$23)</f>
        <v>0.97547973968678747</v>
      </c>
      <c r="G20">
        <f>B21/AVERAGE($B$20:$B$23)</f>
        <v>0.93161228316254174</v>
      </c>
      <c r="H20">
        <f>C21/AVERAGE($C$20:$C$23)</f>
        <v>0.9545274375687548</v>
      </c>
    </row>
    <row r="21" spans="1:21" x14ac:dyDescent="0.2">
      <c r="A21">
        <v>105.98356569913962</v>
      </c>
      <c r="B21">
        <v>25.766845176318785</v>
      </c>
      <c r="C21">
        <v>11.222361659671368</v>
      </c>
      <c r="E21" t="s">
        <v>9</v>
      </c>
      <c r="F21">
        <f>A22/AVERAGE($A$20:$A$23)</f>
        <v>1.1940621998475558</v>
      </c>
      <c r="G21">
        <f>B22/AVERAGE($B$20:$B$23)</f>
        <v>1.0047051449938851</v>
      </c>
      <c r="H21">
        <f>C22/AVERAGE($C$20:$C$23)</f>
        <v>0.93080285051087208</v>
      </c>
      <c r="U21" t="s">
        <v>25</v>
      </c>
    </row>
    <row r="22" spans="1:21" x14ac:dyDescent="0.2">
      <c r="A22">
        <v>129.73203282216431</v>
      </c>
      <c r="B22">
        <v>27.788472078777396</v>
      </c>
      <c r="C22">
        <v>10.943432122697486</v>
      </c>
      <c r="E22" t="s">
        <v>9</v>
      </c>
      <c r="F22">
        <f>A23/AVERAGE($A$20:$A$23)</f>
        <v>0.5949191779541132</v>
      </c>
      <c r="G22">
        <f>B23/AVERAGE($B$20:$B$23)</f>
        <v>1.1517153408972403</v>
      </c>
      <c r="H22">
        <f>C23/AVERAGE($C$20:$C$23)</f>
        <v>1.116433621751908</v>
      </c>
      <c r="I22">
        <f>AVERAGE(F19:H22)</f>
        <v>1</v>
      </c>
      <c r="J22">
        <f>STDEV(F19:H22)/SQRT(12)</f>
        <v>4.8750497162793359E-2</v>
      </c>
      <c r="U22" t="s">
        <v>21</v>
      </c>
    </row>
    <row r="23" spans="1:21" x14ac:dyDescent="0.2">
      <c r="A23">
        <v>64.636561085956401</v>
      </c>
      <c r="B23">
        <v>31.854529413619499</v>
      </c>
      <c r="C23">
        <v>13.125889711697461</v>
      </c>
      <c r="E23" t="s">
        <v>10</v>
      </c>
      <c r="F23">
        <f>A24/AVERAGE($A$20:$A$23)</f>
        <v>0.34982396521007503</v>
      </c>
      <c r="G23">
        <f>B24/AVERAGE($B$20:$B$23)</f>
        <v>0.95662176527073839</v>
      </c>
      <c r="H23">
        <f>C24/AVERAGE($C$20:$C$23)</f>
        <v>1.1415708345037596</v>
      </c>
      <c r="U23" t="s">
        <v>22</v>
      </c>
    </row>
    <row r="24" spans="1:21" x14ac:dyDescent="0.2">
      <c r="A24">
        <v>38.007546124822603</v>
      </c>
      <c r="B24">
        <v>26.458565825636786</v>
      </c>
      <c r="C24">
        <v>13.421427463169442</v>
      </c>
      <c r="E24" t="s">
        <v>10</v>
      </c>
      <c r="F24">
        <f>A25/AVERAGE($A$20:$A$23)</f>
        <v>0.57973473148755161</v>
      </c>
      <c r="G24">
        <f>B25/AVERAGE($B$20:$B$23)</f>
        <v>0.88591222157079519</v>
      </c>
      <c r="H24">
        <f>C25/AVERAGE($C$20:$C$23)</f>
        <v>0.90267413614409697</v>
      </c>
    </row>
    <row r="25" spans="1:21" x14ac:dyDescent="0.2">
      <c r="A25">
        <v>62.986806904274857</v>
      </c>
      <c r="B25">
        <v>24.502857535896794</v>
      </c>
      <c r="C25">
        <v>10.612723341345346</v>
      </c>
      <c r="E25" t="s">
        <v>10</v>
      </c>
      <c r="F25">
        <f>A26/AVERAGE($A$20:$A$23)</f>
        <v>0.4381707077066665</v>
      </c>
      <c r="G25">
        <f>B26/AVERAGE($B$20:$B$23)</f>
        <v>0.77984765806180734</v>
      </c>
      <c r="H25">
        <f>C26/AVERAGE($C$20:$C$23)</f>
        <v>0.893773517210254</v>
      </c>
      <c r="U25" t="s">
        <v>23</v>
      </c>
    </row>
    <row r="26" spans="1:21" x14ac:dyDescent="0.2">
      <c r="A26">
        <v>47.606210665717008</v>
      </c>
      <c r="B26">
        <v>21.569288243151547</v>
      </c>
      <c r="C26">
        <v>10.508078927010938</v>
      </c>
      <c r="E26" t="s">
        <v>10</v>
      </c>
      <c r="F26">
        <f>A27/AVERAGE($A$20:$A$23)</f>
        <v>0.49817717459633815</v>
      </c>
      <c r="G26">
        <f>B27/AVERAGE($B$20:$B$23)</f>
        <v>0.89921633596836337</v>
      </c>
      <c r="H26">
        <f>C27/AVERAGE($C$20:$C$23)</f>
        <v>1.0683789862345989</v>
      </c>
      <c r="I26">
        <f>AVERAGE(F23:H26)</f>
        <v>0.78282516949708703</v>
      </c>
      <c r="J26">
        <f>STDEV(F23:H26)/SQRT(12)</f>
        <v>7.3847080903598011E-2</v>
      </c>
    </row>
    <row r="27" spans="1:21" x14ac:dyDescent="0.2">
      <c r="A27">
        <v>54.12577131596359</v>
      </c>
      <c r="B27">
        <v>24.870827196758771</v>
      </c>
      <c r="C27">
        <v>12.560912239103764</v>
      </c>
      <c r="E27" t="s">
        <v>11</v>
      </c>
      <c r="F27">
        <f>A29/AVERAGE($A$20:$A$23)</f>
        <v>0.72057826325487495</v>
      </c>
      <c r="G27">
        <f>B29/AVERAGE($B$20:$B$23)</f>
        <v>0.91160032867290941</v>
      </c>
      <c r="H27">
        <f>C29/AVERAGE($C$20:$C$23)</f>
        <v>1.032613980857934</v>
      </c>
      <c r="U27" t="s">
        <v>26</v>
      </c>
    </row>
    <row r="28" spans="1:21" x14ac:dyDescent="0.2">
      <c r="A28" t="e">
        <v>#DIV/0!</v>
      </c>
      <c r="B28" t="e">
        <v>#DIV/0!</v>
      </c>
      <c r="C28" t="e">
        <v>#DIV/0!</v>
      </c>
      <c r="E28" t="s">
        <v>11</v>
      </c>
      <c r="F28">
        <f>A30/AVERAGE($A$20:$A$23)</f>
        <v>1.3402157872249381</v>
      </c>
      <c r="G28">
        <f>B30/AVERAGE($B$20:$B$23)</f>
        <v>0.80674054451758559</v>
      </c>
      <c r="H28">
        <f t="shared" ref="H28:H34" si="0">C30/AVERAGE($C$20:$C$23)</f>
        <v>1.2060060757221518</v>
      </c>
      <c r="U28" t="s">
        <v>33</v>
      </c>
    </row>
    <row r="29" spans="1:21" x14ac:dyDescent="0.2">
      <c r="A29">
        <v>78.289123390267534</v>
      </c>
      <c r="B29">
        <v>25.213347823042771</v>
      </c>
      <c r="C29">
        <v>12.140423723740252</v>
      </c>
      <c r="E29" t="s">
        <v>11</v>
      </c>
      <c r="F29">
        <f>A31/AVERAGE($A$20:$A$23)</f>
        <v>1.1071014856427934</v>
      </c>
      <c r="G29">
        <f>B31/AVERAGE($B$20:$B$23)</f>
        <v>0.84562907313448743</v>
      </c>
      <c r="H29">
        <f t="shared" si="0"/>
        <v>1.3884154788079581</v>
      </c>
      <c r="U29" s="1" t="s">
        <v>34</v>
      </c>
    </row>
    <row r="30" spans="1:21" x14ac:dyDescent="0.2">
      <c r="A30">
        <v>145.61127428641996</v>
      </c>
      <c r="B30">
        <v>22.313100721984505</v>
      </c>
      <c r="C30">
        <v>14.178991417981242</v>
      </c>
      <c r="E30" t="s">
        <v>11</v>
      </c>
      <c r="F30">
        <f>A32/AVERAGE($A$20:$A$23)</f>
        <v>0.92777715091937274</v>
      </c>
      <c r="G30">
        <f>B32/AVERAGE($B$20:$B$23)</f>
        <v>1.0276985663458773</v>
      </c>
      <c r="H30">
        <f t="shared" si="0"/>
        <v>1.1109985203947914</v>
      </c>
      <c r="I30">
        <f>AVERAGE(F27:H30)</f>
        <v>1.0354479379579729</v>
      </c>
      <c r="J30">
        <f>STDEV(F27:H30)/SQRT(12)</f>
        <v>5.97901776090973E-2</v>
      </c>
      <c r="U30" t="s">
        <v>35</v>
      </c>
    </row>
    <row r="31" spans="1:21" x14ac:dyDescent="0.2">
      <c r="A31">
        <v>120.28395697578765</v>
      </c>
      <c r="B31">
        <v>23.388692697441233</v>
      </c>
      <c r="C31">
        <v>16.323575440382633</v>
      </c>
      <c r="E31" t="s">
        <v>12</v>
      </c>
      <c r="F31">
        <f>A33/AVERAGE($A$20:$A$23)</f>
        <v>0.74903269367945957</v>
      </c>
      <c r="G31">
        <f>B33/AVERAGE($B$20:$B$23)</f>
        <v>0.96960923841862046</v>
      </c>
      <c r="H31">
        <f t="shared" si="0"/>
        <v>1.2759727927856221</v>
      </c>
      <c r="U31" t="s">
        <v>36</v>
      </c>
    </row>
    <row r="32" spans="1:21" x14ac:dyDescent="0.2">
      <c r="A32">
        <v>100.80079229548733</v>
      </c>
      <c r="B32">
        <v>28.424431843111329</v>
      </c>
      <c r="C32">
        <v>13.061989324253501</v>
      </c>
      <c r="E32" t="s">
        <v>12</v>
      </c>
      <c r="F32">
        <f>A34/AVERAGE($A$20:$A$23)</f>
        <v>2.5418648099313024</v>
      </c>
      <c r="G32">
        <f>B34/AVERAGE($B$20:$B$23)</f>
        <v>1.0273391536464025</v>
      </c>
      <c r="H32">
        <f>C34/AVERAGE($C$20:$C$23)</f>
        <v>1.8094074664048738</v>
      </c>
      <c r="U32" t="s">
        <v>37</v>
      </c>
    </row>
    <row r="33" spans="1:21" x14ac:dyDescent="0.2">
      <c r="A33">
        <v>81.38062993176051</v>
      </c>
      <c r="B33">
        <v>26.817777716550303</v>
      </c>
      <c r="C33">
        <v>15.001588833332759</v>
      </c>
      <c r="E33" t="s">
        <v>12</v>
      </c>
      <c r="F33">
        <f>A35/AVERAGE($A$20:$A$23)</f>
        <v>1.576893928364137</v>
      </c>
      <c r="G33">
        <f>B35/AVERAGE($B$20:$B$23)</f>
        <v>1.0257825387844666</v>
      </c>
      <c r="H33">
        <f t="shared" si="0"/>
        <v>1.4412819027337793</v>
      </c>
      <c r="U33" t="s">
        <v>38</v>
      </c>
    </row>
    <row r="34" spans="1:21" x14ac:dyDescent="0.2">
      <c r="A34">
        <v>276.1675974615161</v>
      </c>
      <c r="B34">
        <v>28.414491086050539</v>
      </c>
      <c r="C34">
        <v>21.273170553824475</v>
      </c>
      <c r="E34" t="s">
        <v>12</v>
      </c>
      <c r="F34">
        <f>A36/AVERAGE($A$20:$A$23)</f>
        <v>1.4484314599685286</v>
      </c>
      <c r="G34">
        <f>B36/AVERAGE($B$20:$B$23)</f>
        <v>0.70978220475559561</v>
      </c>
      <c r="H34">
        <f t="shared" si="0"/>
        <v>1.2571305035346656</v>
      </c>
      <c r="I34">
        <f>AVERAGE(F31:H34)</f>
        <v>1.3193773910839546</v>
      </c>
      <c r="J34">
        <f>STDEV(F31:H34)/SQRT(12)</f>
        <v>0.14639391191505233</v>
      </c>
      <c r="U34" t="s">
        <v>39</v>
      </c>
    </row>
    <row r="35" spans="1:21" x14ac:dyDescent="0.2">
      <c r="A35">
        <v>171.32579433276211</v>
      </c>
      <c r="B35">
        <v>28.371437709799956</v>
      </c>
      <c r="C35">
        <v>16.945125021461422</v>
      </c>
      <c r="U35" t="s">
        <v>40</v>
      </c>
    </row>
    <row r="36" spans="1:21" x14ac:dyDescent="0.2">
      <c r="A36">
        <v>157.36865108809445</v>
      </c>
      <c r="B36">
        <v>19.63139442167779</v>
      </c>
      <c r="C36">
        <v>14.780060382554055</v>
      </c>
      <c r="U36" t="s">
        <v>41</v>
      </c>
    </row>
    <row r="37" spans="1:21" x14ac:dyDescent="0.2">
      <c r="U37" t="s">
        <v>42</v>
      </c>
    </row>
    <row r="38" spans="1:21" x14ac:dyDescent="0.2">
      <c r="U38" t="s">
        <v>43</v>
      </c>
    </row>
    <row r="39" spans="1:21" x14ac:dyDescent="0.2">
      <c r="U39" t="s">
        <v>44</v>
      </c>
    </row>
    <row r="40" spans="1:21" x14ac:dyDescent="0.2">
      <c r="U40" t="s">
        <v>45</v>
      </c>
    </row>
    <row r="41" spans="1:21" x14ac:dyDescent="0.2">
      <c r="U41" t="s">
        <v>46</v>
      </c>
    </row>
    <row r="42" spans="1:21" x14ac:dyDescent="0.2">
      <c r="U42" s="1" t="s">
        <v>47</v>
      </c>
    </row>
    <row r="43" spans="1:21" x14ac:dyDescent="0.2">
      <c r="U43" t="s">
        <v>48</v>
      </c>
    </row>
    <row r="44" spans="1:21" x14ac:dyDescent="0.2">
      <c r="U44" t="s">
        <v>49</v>
      </c>
    </row>
    <row r="45" spans="1:21" x14ac:dyDescent="0.2">
      <c r="U45" t="s">
        <v>50</v>
      </c>
    </row>
    <row r="46" spans="1:21" x14ac:dyDescent="0.2">
      <c r="U46" t="s">
        <v>51</v>
      </c>
    </row>
    <row r="47" spans="1:21" x14ac:dyDescent="0.2">
      <c r="U47" t="s">
        <v>52</v>
      </c>
    </row>
    <row r="48" spans="1:21" x14ac:dyDescent="0.2">
      <c r="U48" t="s">
        <v>53</v>
      </c>
    </row>
    <row r="49" spans="21:21" x14ac:dyDescent="0.2">
      <c r="U49" t="s">
        <v>54</v>
      </c>
    </row>
    <row r="50" spans="21:21" x14ac:dyDescent="0.2">
      <c r="U50" t="s">
        <v>55</v>
      </c>
    </row>
    <row r="51" spans="21:21" x14ac:dyDescent="0.2">
      <c r="U51" s="2" t="s">
        <v>56</v>
      </c>
    </row>
    <row r="52" spans="21:21" x14ac:dyDescent="0.2">
      <c r="U52" t="s">
        <v>57</v>
      </c>
    </row>
    <row r="53" spans="21:21" x14ac:dyDescent="0.2">
      <c r="U53" t="s">
        <v>58</v>
      </c>
    </row>
    <row r="54" spans="21:21" x14ac:dyDescent="0.2">
      <c r="U54" t="s">
        <v>59</v>
      </c>
    </row>
    <row r="55" spans="21:21" x14ac:dyDescent="0.2">
      <c r="U55" t="s">
        <v>60</v>
      </c>
    </row>
    <row r="56" spans="21:21" x14ac:dyDescent="0.2">
      <c r="U56" s="2" t="s">
        <v>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 Sasaki</dc:creator>
  <cp:lastModifiedBy>Yo Sasaki</cp:lastModifiedBy>
  <dcterms:created xsi:type="dcterms:W3CDTF">2021-09-24T19:00:36Z</dcterms:created>
  <dcterms:modified xsi:type="dcterms:W3CDTF">2021-09-24T22:58:00Z</dcterms:modified>
</cp:coreProperties>
</file>